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SP_Sportovni_program\SP_151203_Winter-Polish-Ch\"/>
    </mc:Choice>
  </mc:AlternateContent>
  <bookViews>
    <workbookView xWindow="0" yWindow="0" windowWidth="25200" windowHeight="11985"/>
  </bookViews>
  <sheets>
    <sheet name="výsledky" sheetId="1" r:id="rId1"/>
    <sheet name="grafy" sheetId="3" r:id="rId2"/>
  </sheets>
  <definedNames>
    <definedName name="_xlnm._FilterDatabase" localSheetId="0" hidden="1">výsledky!$A$2:$AE$2</definedName>
  </definedNames>
  <calcPr calcId="152511"/>
</workbook>
</file>

<file path=xl/calcChain.xml><?xml version="1.0" encoding="utf-8"?>
<calcChain xmlns="http://schemas.openxmlformats.org/spreadsheetml/2006/main">
  <c r="X8" i="1" l="1"/>
  <c r="S17" i="1"/>
  <c r="R17" i="1"/>
  <c r="S13" i="1"/>
  <c r="R13" i="1"/>
  <c r="S16" i="1"/>
  <c r="R16" i="1"/>
  <c r="S10" i="1"/>
  <c r="R10" i="1"/>
  <c r="S15" i="1"/>
  <c r="R15" i="1"/>
  <c r="U8" i="1"/>
  <c r="T8" i="1"/>
  <c r="S8" i="1"/>
  <c r="R8" i="1"/>
  <c r="U14" i="1"/>
  <c r="T14" i="1"/>
  <c r="S14" i="1"/>
  <c r="R14" i="1"/>
  <c r="U7" i="1"/>
  <c r="T7" i="1"/>
  <c r="S7" i="1"/>
  <c r="R7" i="1"/>
  <c r="U6" i="1"/>
  <c r="T6" i="1"/>
  <c r="S6" i="1"/>
  <c r="R6" i="1"/>
  <c r="U12" i="1"/>
  <c r="T12" i="1"/>
  <c r="S12" i="1"/>
  <c r="R12" i="1"/>
  <c r="U5" i="1"/>
  <c r="T5" i="1"/>
  <c r="S5" i="1"/>
  <c r="R5" i="1"/>
  <c r="U11" i="1"/>
  <c r="T11" i="1"/>
  <c r="S11" i="1"/>
  <c r="R11" i="1"/>
  <c r="U4" i="1"/>
  <c r="T4" i="1"/>
  <c r="S4" i="1"/>
  <c r="R4" i="1"/>
  <c r="U3" i="1"/>
  <c r="T3" i="1"/>
  <c r="S3" i="1"/>
  <c r="R3" i="1"/>
  <c r="S9" i="1"/>
  <c r="R9" i="1"/>
  <c r="Y8" i="1"/>
  <c r="Y14" i="1"/>
  <c r="X14" i="1"/>
  <c r="Y7" i="1"/>
  <c r="X7" i="1"/>
  <c r="AC4" i="1"/>
  <c r="Y4" i="1"/>
  <c r="Z4" i="1"/>
  <c r="AA4" i="1"/>
  <c r="AB4" i="1"/>
  <c r="X4" i="1"/>
  <c r="V4" i="1" l="1"/>
  <c r="W4" i="1"/>
  <c r="F4" i="1"/>
  <c r="G4" i="1" l="1"/>
  <c r="V5" i="1"/>
  <c r="F5" i="1"/>
  <c r="G5" i="1" s="1"/>
  <c r="V15" i="1"/>
  <c r="F15" i="1"/>
  <c r="G15" i="1" s="1"/>
  <c r="V16" i="1"/>
  <c r="F16" i="1"/>
  <c r="G16" i="1" s="1"/>
  <c r="V17" i="1"/>
  <c r="F17" i="1"/>
  <c r="G17" i="1" s="1"/>
  <c r="V14" i="1"/>
  <c r="F14" i="1"/>
  <c r="G14" i="1" s="1"/>
  <c r="V13" i="1"/>
  <c r="F13" i="1"/>
  <c r="G13" i="1" s="1"/>
  <c r="W5" i="1" l="1"/>
  <c r="W14" i="1"/>
  <c r="W3" i="1"/>
  <c r="V3" i="1"/>
  <c r="W11" i="1"/>
  <c r="V11" i="1"/>
  <c r="F11" i="1"/>
  <c r="G11" i="1" s="1"/>
  <c r="V10" i="1"/>
  <c r="F10" i="1"/>
  <c r="G10" i="1" s="1"/>
  <c r="W8" i="1"/>
  <c r="V8" i="1"/>
  <c r="F8" i="1"/>
  <c r="G8" i="1" s="1"/>
  <c r="W12" i="1"/>
  <c r="V12" i="1"/>
  <c r="F12" i="1"/>
  <c r="G12" i="1" s="1"/>
  <c r="V9" i="1"/>
  <c r="F9" i="1"/>
  <c r="G9" i="1" s="1"/>
  <c r="W7" i="1"/>
  <c r="V7" i="1"/>
  <c r="F7" i="1"/>
  <c r="G7" i="1" s="1"/>
  <c r="W6" i="1"/>
  <c r="V6" i="1"/>
  <c r="F6" i="1"/>
  <c r="G6" i="1" l="1"/>
  <c r="G1" i="1"/>
</calcChain>
</file>

<file path=xl/sharedStrings.xml><?xml version="1.0" encoding="utf-8"?>
<sst xmlns="http://schemas.openxmlformats.org/spreadsheetml/2006/main" count="66" uniqueCount="48">
  <si>
    <t>OR</t>
  </si>
  <si>
    <t>mezičas 50</t>
  </si>
  <si>
    <t>poznámky</t>
  </si>
  <si>
    <t>mezičas 150</t>
  </si>
  <si>
    <t>mezičas 100</t>
  </si>
  <si>
    <t>Výsl. čas</t>
  </si>
  <si>
    <t>OR 1=ano</t>
  </si>
  <si>
    <t>rozdíl</t>
  </si>
  <si>
    <t>1. 50m</t>
  </si>
  <si>
    <t>2. 50m</t>
  </si>
  <si>
    <t>3. 50m</t>
  </si>
  <si>
    <t>4. 50m</t>
  </si>
  <si>
    <t>5. 50m</t>
  </si>
  <si>
    <t>6. 50m</t>
  </si>
  <si>
    <t>7. 50m</t>
  </si>
  <si>
    <t>8. 50m</t>
  </si>
  <si>
    <t>Disc</t>
  </si>
  <si>
    <t>200VZ</t>
  </si>
  <si>
    <t>Dušková Vendula</t>
  </si>
  <si>
    <t>200PZ</t>
  </si>
  <si>
    <t>Floriánková Anežka</t>
  </si>
  <si>
    <t>50VZ</t>
  </si>
  <si>
    <t>Hlavinka Tomáš</t>
  </si>
  <si>
    <t>50M</t>
  </si>
  <si>
    <t>100Z</t>
  </si>
  <si>
    <t>100VZ</t>
  </si>
  <si>
    <t>50P</t>
  </si>
  <si>
    <t>100P</t>
  </si>
  <si>
    <t>50Z</t>
  </si>
  <si>
    <t>procento osobních rekordů</t>
  </si>
  <si>
    <t>mezičas 25</t>
  </si>
  <si>
    <t>mezičas 75</t>
  </si>
  <si>
    <t>č.d.</t>
  </si>
  <si>
    <t>400VZ</t>
  </si>
  <si>
    <t>graf</t>
  </si>
  <si>
    <t>mezičas 200</t>
  </si>
  <si>
    <t>mezičas 250</t>
  </si>
  <si>
    <t>mezičas 300</t>
  </si>
  <si>
    <t>mezičas 350</t>
  </si>
  <si>
    <t>1. 25m</t>
  </si>
  <si>
    <t>2. 25m</t>
  </si>
  <si>
    <t>3. 25m</t>
  </si>
  <si>
    <t>4. 25m</t>
  </si>
  <si>
    <t>plaváno P</t>
  </si>
  <si>
    <t>grafy</t>
  </si>
  <si>
    <t>Jméno</t>
  </si>
  <si>
    <t>Polish Winter Open 2015</t>
  </si>
  <si>
    <t>pořadí v S kat.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</si>
</sst>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2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u/>
      <sz val="10"/>
      <color theme="10"/>
      <name val="Arial"/>
      <family val="2"/>
      <charset val="238"/>
    </font>
    <font>
      <u/>
      <sz val="16"/>
      <color theme="10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95">
    <xf numFmtId="0" fontId="18" fillId="0" borderId="0" xfId="0" applyFont="1"/>
    <xf numFmtId="0" fontId="18" fillId="0" borderId="0" xfId="0" applyFont="1" applyAlignment="1">
      <alignment horizontal="center"/>
    </xf>
    <xf numFmtId="164" fontId="19" fillId="0" borderId="0" xfId="0" applyNumberFormat="1" applyFont="1"/>
    <xf numFmtId="164" fontId="18" fillId="0" borderId="0" xfId="0" applyNumberFormat="1" applyFont="1" applyAlignment="1">
      <alignment horizontal="center"/>
    </xf>
    <xf numFmtId="164" fontId="18" fillId="0" borderId="0" xfId="0" applyNumberFormat="1" applyFont="1" applyAlignment="1">
      <alignment wrapText="1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4" fontId="18" fillId="0" borderId="0" xfId="0" applyNumberFormat="1" applyFont="1" applyBorder="1" applyAlignment="1">
      <alignment horizontal="center" vertical="center" wrapText="1"/>
    </xf>
    <xf numFmtId="10" fontId="20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164" fontId="18" fillId="0" borderId="0" xfId="0" applyNumberFormat="1" applyFont="1" applyBorder="1"/>
    <xf numFmtId="164" fontId="18" fillId="0" borderId="10" xfId="0" applyNumberFormat="1" applyFont="1" applyBorder="1" applyAlignment="1">
      <alignment vertical="center" wrapText="1"/>
    </xf>
    <xf numFmtId="164" fontId="18" fillId="0" borderId="10" xfId="0" applyNumberFormat="1" applyFont="1" applyBorder="1" applyAlignment="1">
      <alignment vertical="center"/>
    </xf>
    <xf numFmtId="49" fontId="21" fillId="0" borderId="10" xfId="0" applyNumberFormat="1" applyFont="1" applyBorder="1"/>
    <xf numFmtId="47" fontId="21" fillId="0" borderId="10" xfId="0" applyNumberFormat="1" applyFont="1" applyBorder="1"/>
    <xf numFmtId="164" fontId="20" fillId="0" borderId="10" xfId="0" applyNumberFormat="1" applyFont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49" fontId="21" fillId="0" borderId="11" xfId="0" applyNumberFormat="1" applyFont="1" applyBorder="1"/>
    <xf numFmtId="47" fontId="21" fillId="0" borderId="11" xfId="0" applyNumberFormat="1" applyFont="1" applyBorder="1"/>
    <xf numFmtId="164" fontId="20" fillId="0" borderId="11" xfId="0" applyNumberFormat="1" applyFont="1" applyBorder="1" applyAlignment="1">
      <alignment vertical="center"/>
    </xf>
    <xf numFmtId="0" fontId="21" fillId="0" borderId="11" xfId="0" applyFont="1" applyBorder="1" applyAlignment="1">
      <alignment horizontal="center" vertical="center"/>
    </xf>
    <xf numFmtId="164" fontId="18" fillId="0" borderId="11" xfId="0" applyNumberFormat="1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/>
    </xf>
    <xf numFmtId="164" fontId="18" fillId="0" borderId="11" xfId="0" applyNumberFormat="1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164" fontId="18" fillId="0" borderId="12" xfId="0" applyNumberFormat="1" applyFont="1" applyBorder="1" applyAlignment="1">
      <alignment vertical="center"/>
    </xf>
    <xf numFmtId="49" fontId="21" fillId="0" borderId="12" xfId="0" applyNumberFormat="1" applyFont="1" applyBorder="1"/>
    <xf numFmtId="47" fontId="21" fillId="0" borderId="12" xfId="0" applyNumberFormat="1" applyFont="1" applyBorder="1"/>
    <xf numFmtId="164" fontId="20" fillId="0" borderId="12" xfId="0" applyNumberFormat="1" applyFont="1" applyBorder="1" applyAlignment="1">
      <alignment vertical="center"/>
    </xf>
    <xf numFmtId="164" fontId="18" fillId="0" borderId="12" xfId="0" applyNumberFormat="1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/>
    </xf>
    <xf numFmtId="164" fontId="18" fillId="0" borderId="15" xfId="0" applyNumberFormat="1" applyFont="1" applyBorder="1" applyAlignment="1">
      <alignment vertical="center"/>
    </xf>
    <xf numFmtId="164" fontId="18" fillId="0" borderId="0" xfId="0" applyNumberFormat="1" applyFont="1" applyBorder="1" applyAlignment="1">
      <alignment horizontal="center"/>
    </xf>
    <xf numFmtId="164" fontId="19" fillId="0" borderId="0" xfId="0" applyNumberFormat="1" applyFont="1" applyBorder="1"/>
    <xf numFmtId="164" fontId="18" fillId="0" borderId="0" xfId="0" applyNumberFormat="1" applyFont="1" applyBorder="1" applyAlignment="1">
      <alignment wrapText="1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164" fontId="18" fillId="0" borderId="10" xfId="0" applyNumberFormat="1" applyFont="1" applyBorder="1" applyAlignment="1">
      <alignment horizontal="center" vertical="center"/>
    </xf>
    <xf numFmtId="164" fontId="18" fillId="0" borderId="12" xfId="0" applyNumberFormat="1" applyFont="1" applyBorder="1" applyAlignment="1">
      <alignment horizontal="center" vertical="center"/>
    </xf>
    <xf numFmtId="164" fontId="18" fillId="0" borderId="10" xfId="0" applyNumberFormat="1" applyFont="1" applyBorder="1" applyAlignment="1">
      <alignment wrapText="1"/>
    </xf>
    <xf numFmtId="164" fontId="18" fillId="0" borderId="11" xfId="0" applyNumberFormat="1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164" fontId="19" fillId="0" borderId="21" xfId="0" applyNumberFormat="1" applyFont="1" applyBorder="1" applyAlignment="1">
      <alignment horizontal="center" vertical="center" wrapText="1"/>
    </xf>
    <xf numFmtId="164" fontId="19" fillId="0" borderId="15" xfId="0" applyNumberFormat="1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164" fontId="18" fillId="0" borderId="23" xfId="0" applyNumberFormat="1" applyFont="1" applyBorder="1" applyAlignment="1">
      <alignment vertical="center" wrapText="1"/>
    </xf>
    <xf numFmtId="164" fontId="18" fillId="0" borderId="23" xfId="0" applyNumberFormat="1" applyFont="1" applyBorder="1" applyAlignment="1">
      <alignment wrapText="1"/>
    </xf>
    <xf numFmtId="164" fontId="18" fillId="0" borderId="24" xfId="0" applyNumberFormat="1" applyFont="1" applyBorder="1" applyAlignment="1">
      <alignment vertical="center" wrapText="1"/>
    </xf>
    <xf numFmtId="164" fontId="18" fillId="0" borderId="25" xfId="0" applyNumberFormat="1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/>
    </xf>
    <xf numFmtId="164" fontId="19" fillId="0" borderId="15" xfId="0" applyNumberFormat="1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/>
    </xf>
    <xf numFmtId="164" fontId="21" fillId="0" borderId="16" xfId="0" applyNumberFormat="1" applyFont="1" applyBorder="1" applyAlignment="1">
      <alignment horizontal="center" vertical="center"/>
    </xf>
    <xf numFmtId="0" fontId="18" fillId="0" borderId="23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164" fontId="21" fillId="0" borderId="17" xfId="0" applyNumberFormat="1" applyFont="1" applyBorder="1" applyAlignment="1">
      <alignment horizontal="center" vertical="center"/>
    </xf>
    <xf numFmtId="0" fontId="21" fillId="0" borderId="25" xfId="0" applyFont="1" applyBorder="1" applyAlignment="1">
      <alignment horizontal="center"/>
    </xf>
    <xf numFmtId="164" fontId="21" fillId="0" borderId="18" xfId="0" applyNumberFormat="1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164" fontId="18" fillId="0" borderId="23" xfId="0" applyNumberFormat="1" applyFont="1" applyBorder="1" applyAlignment="1">
      <alignment horizontal="center" vertical="center"/>
    </xf>
    <xf numFmtId="164" fontId="18" fillId="0" borderId="16" xfId="0" applyNumberFormat="1" applyFont="1" applyBorder="1" applyAlignment="1">
      <alignment horizontal="center" vertical="center"/>
    </xf>
    <xf numFmtId="164" fontId="18" fillId="0" borderId="24" xfId="0" applyNumberFormat="1" applyFont="1" applyBorder="1" applyAlignment="1">
      <alignment horizontal="center" vertical="center"/>
    </xf>
    <xf numFmtId="164" fontId="18" fillId="0" borderId="17" xfId="0" applyNumberFormat="1" applyFont="1" applyBorder="1" applyAlignment="1">
      <alignment horizontal="center" vertical="center"/>
    </xf>
    <xf numFmtId="164" fontId="18" fillId="0" borderId="25" xfId="0" applyNumberFormat="1" applyFont="1" applyBorder="1" applyAlignment="1">
      <alignment horizontal="center" vertical="center"/>
    </xf>
    <xf numFmtId="164" fontId="18" fillId="0" borderId="18" xfId="0" applyNumberFormat="1" applyFont="1" applyBorder="1" applyAlignment="1">
      <alignment horizontal="center" vertical="center"/>
    </xf>
    <xf numFmtId="164" fontId="19" fillId="0" borderId="21" xfId="0" applyNumberFormat="1" applyFont="1" applyBorder="1" applyAlignment="1">
      <alignment horizontal="center" vertical="center"/>
    </xf>
    <xf numFmtId="164" fontId="18" fillId="0" borderId="23" xfId="0" applyNumberFormat="1" applyFont="1" applyBorder="1" applyAlignment="1">
      <alignment vertical="center"/>
    </xf>
    <xf numFmtId="164" fontId="18" fillId="0" borderId="24" xfId="0" applyNumberFormat="1" applyFont="1" applyBorder="1" applyAlignment="1">
      <alignment vertical="center"/>
    </xf>
    <xf numFmtId="164" fontId="18" fillId="0" borderId="25" xfId="0" applyNumberFormat="1" applyFont="1" applyBorder="1" applyAlignment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6" xfId="0" applyFont="1" applyBorder="1"/>
    <xf numFmtId="0" fontId="23" fillId="0" borderId="16" xfId="42" quotePrefix="1" applyFont="1" applyBorder="1" applyAlignment="1">
      <alignment horizontal="center" vertical="center"/>
    </xf>
    <xf numFmtId="0" fontId="18" fillId="0" borderId="17" xfId="0" applyFont="1" applyBorder="1"/>
    <xf numFmtId="0" fontId="18" fillId="0" borderId="18" xfId="0" applyFont="1" applyBorder="1"/>
    <xf numFmtId="164" fontId="18" fillId="0" borderId="21" xfId="0" applyNumberFormat="1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22" fillId="0" borderId="22" xfId="42" quotePrefix="1" applyBorder="1"/>
    <xf numFmtId="0" fontId="20" fillId="0" borderId="15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 wrapText="1"/>
    </xf>
    <xf numFmtId="1" fontId="18" fillId="0" borderId="16" xfId="0" applyNumberFormat="1" applyFont="1" applyBorder="1" applyAlignment="1">
      <alignment horizontal="center" vertical="center"/>
    </xf>
    <xf numFmtId="1" fontId="18" fillId="0" borderId="16" xfId="0" applyNumberFormat="1" applyFont="1" applyBorder="1" applyAlignment="1">
      <alignment horizontal="center"/>
    </xf>
    <xf numFmtId="1" fontId="18" fillId="0" borderId="17" xfId="0" applyNumberFormat="1" applyFont="1" applyBorder="1" applyAlignment="1">
      <alignment horizontal="center" vertical="center"/>
    </xf>
    <xf numFmtId="1" fontId="18" fillId="0" borderId="18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/>
    </xf>
  </cellXfs>
  <cellStyles count="43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Hypertextový odkaz" xfId="42" builtinId="8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výsledky!$B$4:$C$4</c:f>
              <c:strCache>
                <c:ptCount val="2"/>
                <c:pt idx="0">
                  <c:v>Dušková Vendula</c:v>
                </c:pt>
                <c:pt idx="1">
                  <c:v>400VZ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výsledky!$V$4:$AC$4</c:f>
              <c:numCache>
                <c:formatCode>mm:ss.00</c:formatCode>
                <c:ptCount val="8"/>
                <c:pt idx="0">
                  <c:v>4.4444444444444441E-4</c:v>
                </c:pt>
                <c:pt idx="1">
                  <c:v>4.6990740740740744E-4</c:v>
                </c:pt>
                <c:pt idx="2">
                  <c:v>4.9525462962962967E-4</c:v>
                </c:pt>
                <c:pt idx="3">
                  <c:v>4.9571759259259252E-4</c:v>
                </c:pt>
                <c:pt idx="4">
                  <c:v>4.9074074074074081E-4</c:v>
                </c:pt>
                <c:pt idx="5">
                  <c:v>4.9872685185185176E-4</c:v>
                </c:pt>
                <c:pt idx="6">
                  <c:v>4.7557870370370375E-4</c:v>
                </c:pt>
                <c:pt idx="7">
                  <c:v>4.6793981481481513E-4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9030368"/>
        <c:axId val="289022920"/>
      </c:lineChart>
      <c:catAx>
        <c:axId val="289030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89022920"/>
        <c:crosses val="autoZero"/>
        <c:auto val="1"/>
        <c:lblAlgn val="ctr"/>
        <c:lblOffset val="100"/>
        <c:noMultiLvlLbl val="0"/>
      </c:catAx>
      <c:valAx>
        <c:axId val="289022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:ss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89030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výsledky!$B$8:$C$8</c:f>
              <c:strCache>
                <c:ptCount val="2"/>
                <c:pt idx="0">
                  <c:v>Dušková Vendula</c:v>
                </c:pt>
                <c:pt idx="1">
                  <c:v>200VZ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výsledky!$V$8:$Y$8</c:f>
              <c:numCache>
                <c:formatCode>mm:ss.00</c:formatCode>
                <c:ptCount val="4"/>
                <c:pt idx="0">
                  <c:v>4.4189814814814813E-4</c:v>
                </c:pt>
                <c:pt idx="1">
                  <c:v>4.7372685185185197E-4</c:v>
                </c:pt>
                <c:pt idx="2">
                  <c:v>4.7974537037037029E-4</c:v>
                </c:pt>
                <c:pt idx="3">
                  <c:v>4.6134259259259262E-4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9027232"/>
        <c:axId val="289028408"/>
      </c:lineChart>
      <c:catAx>
        <c:axId val="289027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89028408"/>
        <c:crosses val="autoZero"/>
        <c:auto val="1"/>
        <c:lblAlgn val="ctr"/>
        <c:lblOffset val="100"/>
        <c:noMultiLvlLbl val="0"/>
      </c:catAx>
      <c:valAx>
        <c:axId val="289028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:ss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89027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16</xdr:row>
      <xdr:rowOff>152400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0</xdr:row>
      <xdr:rowOff>0</xdr:rowOff>
    </xdr:from>
    <xdr:to>
      <xdr:col>16</xdr:col>
      <xdr:colOff>304800</xdr:colOff>
      <xdr:row>16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"/>
  <sheetViews>
    <sheetView tabSelected="1" zoomScaleNormal="100" workbookViewId="0">
      <pane xSplit="3" ySplit="2" topLeftCell="I3" activePane="bottomRight" state="frozen"/>
      <selection pane="topRight" activeCell="C1" sqref="C1"/>
      <selection pane="bottomLeft" activeCell="A2" sqref="A2"/>
      <selection pane="bottomRight" activeCell="AE8" sqref="AE8"/>
    </sheetView>
  </sheetViews>
  <sheetFormatPr defaultRowHeight="12.75" x14ac:dyDescent="0.2"/>
  <cols>
    <col min="1" max="1" width="6.42578125" style="1" customWidth="1"/>
    <col min="2" max="2" width="19.140625" style="1" customWidth="1"/>
    <col min="3" max="3" width="7" style="1" customWidth="1"/>
    <col min="4" max="4" width="8.85546875" style="3" customWidth="1"/>
    <col min="5" max="5" width="9" style="2" customWidth="1"/>
    <col min="6" max="6" width="6.5703125" style="1" customWidth="1"/>
    <col min="7" max="7" width="9.140625" style="1" customWidth="1"/>
    <col min="8" max="16" width="8.28515625" style="4" customWidth="1"/>
    <col min="17" max="17" width="7.42578125" style="9" customWidth="1"/>
    <col min="18" max="21" width="8.42578125" style="9" customWidth="1"/>
    <col min="22" max="22" width="9" style="10" customWidth="1"/>
    <col min="30" max="30" width="10.42578125" customWidth="1"/>
  </cols>
  <sheetData>
    <row r="1" spans="1:31" s="6" customFormat="1" ht="28.5" customHeight="1" thickBot="1" x14ac:dyDescent="0.25">
      <c r="A1" s="94" t="s">
        <v>46</v>
      </c>
      <c r="B1" s="94"/>
      <c r="C1" s="94"/>
      <c r="E1" s="93" t="s">
        <v>29</v>
      </c>
      <c r="F1" s="93"/>
      <c r="G1" s="8">
        <f>SUM(F3:F17)/COUNT(F3:F17)</f>
        <v>0.53333333333333333</v>
      </c>
      <c r="H1" s="7"/>
      <c r="I1" s="7"/>
      <c r="J1" s="7"/>
      <c r="K1" s="7"/>
      <c r="L1" s="7"/>
      <c r="M1" s="7"/>
      <c r="N1" s="7"/>
      <c r="O1" s="7"/>
      <c r="P1" s="7"/>
      <c r="Q1" s="42"/>
      <c r="R1" s="42"/>
      <c r="S1" s="42"/>
      <c r="T1" s="42"/>
      <c r="U1" s="42"/>
      <c r="V1" s="92"/>
      <c r="W1" s="92"/>
      <c r="X1" s="92"/>
      <c r="Y1" s="92"/>
    </row>
    <row r="2" spans="1:31" s="1" customFormat="1" ht="30.75" customHeight="1" x14ac:dyDescent="0.2">
      <c r="A2" s="63" t="s">
        <v>32</v>
      </c>
      <c r="B2" s="86" t="s">
        <v>45</v>
      </c>
      <c r="C2" s="53" t="s">
        <v>16</v>
      </c>
      <c r="D2" s="54" t="s">
        <v>0</v>
      </c>
      <c r="E2" s="54" t="s">
        <v>5</v>
      </c>
      <c r="F2" s="55" t="s">
        <v>6</v>
      </c>
      <c r="G2" s="48" t="s">
        <v>7</v>
      </c>
      <c r="H2" s="46" t="s">
        <v>30</v>
      </c>
      <c r="I2" s="47" t="s">
        <v>1</v>
      </c>
      <c r="J2" s="47" t="s">
        <v>31</v>
      </c>
      <c r="K2" s="47" t="s">
        <v>4</v>
      </c>
      <c r="L2" s="47" t="s">
        <v>3</v>
      </c>
      <c r="M2" s="47" t="s">
        <v>35</v>
      </c>
      <c r="N2" s="47" t="s">
        <v>36</v>
      </c>
      <c r="O2" s="47" t="s">
        <v>37</v>
      </c>
      <c r="P2" s="47" t="s">
        <v>38</v>
      </c>
      <c r="Q2" s="87" t="s">
        <v>47</v>
      </c>
      <c r="R2" s="63" t="s">
        <v>39</v>
      </c>
      <c r="S2" s="53" t="s">
        <v>40</v>
      </c>
      <c r="T2" s="53" t="s">
        <v>41</v>
      </c>
      <c r="U2" s="48" t="s">
        <v>42</v>
      </c>
      <c r="V2" s="70" t="s">
        <v>8</v>
      </c>
      <c r="W2" s="54" t="s">
        <v>9</v>
      </c>
      <c r="X2" s="54" t="s">
        <v>10</v>
      </c>
      <c r="Y2" s="54" t="s">
        <v>11</v>
      </c>
      <c r="Z2" s="54" t="s">
        <v>12</v>
      </c>
      <c r="AA2" s="54" t="s">
        <v>13</v>
      </c>
      <c r="AB2" s="54" t="s">
        <v>14</v>
      </c>
      <c r="AC2" s="54" t="s">
        <v>15</v>
      </c>
      <c r="AD2" s="74" t="s">
        <v>2</v>
      </c>
      <c r="AE2" s="48" t="s">
        <v>44</v>
      </c>
    </row>
    <row r="3" spans="1:31" ht="20.25" customHeight="1" x14ac:dyDescent="0.2">
      <c r="A3" s="56">
        <v>3</v>
      </c>
      <c r="B3" s="13" t="s">
        <v>18</v>
      </c>
      <c r="C3" s="13" t="s">
        <v>27</v>
      </c>
      <c r="D3" s="14">
        <v>1.2780092592592593E-3</v>
      </c>
      <c r="E3" s="15">
        <v>1.2307870370370372E-3</v>
      </c>
      <c r="F3" s="16">
        <v>1</v>
      </c>
      <c r="G3" s="57">
        <v>0</v>
      </c>
      <c r="H3" s="49">
        <v>2.5694444444444446E-4</v>
      </c>
      <c r="I3" s="11">
        <v>5.8715277777777769E-4</v>
      </c>
      <c r="J3" s="11">
        <v>8.9004629629629633E-4</v>
      </c>
      <c r="K3" s="11">
        <v>1.2307870370370372E-3</v>
      </c>
      <c r="L3" s="11"/>
      <c r="M3" s="11"/>
      <c r="N3" s="11"/>
      <c r="O3" s="11"/>
      <c r="P3" s="11"/>
      <c r="Q3" s="88">
        <v>2</v>
      </c>
      <c r="R3" s="64">
        <f t="shared" ref="R3:R17" si="0">H3</f>
        <v>2.5694444444444446E-4</v>
      </c>
      <c r="S3" s="38">
        <f t="shared" ref="S3:U8" si="1">I3-H3</f>
        <v>3.3020833333333323E-4</v>
      </c>
      <c r="T3" s="38">
        <f t="shared" si="1"/>
        <v>3.0289351851851864E-4</v>
      </c>
      <c r="U3" s="65">
        <f t="shared" si="1"/>
        <v>3.4074074074074085E-4</v>
      </c>
      <c r="V3" s="71">
        <f t="shared" ref="V3:V17" si="2">I3</f>
        <v>5.8715277777777769E-4</v>
      </c>
      <c r="W3" s="12">
        <f t="shared" ref="W3:W8" si="3">K3-I3</f>
        <v>6.4363425925925948E-4</v>
      </c>
      <c r="X3" s="12"/>
      <c r="Y3" s="12"/>
      <c r="Z3" s="43"/>
      <c r="AA3" s="43"/>
      <c r="AB3" s="43"/>
      <c r="AC3" s="43"/>
      <c r="AD3" s="75"/>
      <c r="AE3" s="78"/>
    </row>
    <row r="4" spans="1:31" ht="20.25" customHeight="1" x14ac:dyDescent="0.2">
      <c r="A4" s="58">
        <v>7</v>
      </c>
      <c r="B4" s="13" t="s">
        <v>18</v>
      </c>
      <c r="C4" s="13" t="s">
        <v>33</v>
      </c>
      <c r="D4" s="14">
        <v>3.8165509259259264E-3</v>
      </c>
      <c r="E4" s="15">
        <v>3.8383101851851855E-3</v>
      </c>
      <c r="F4" s="16">
        <f t="shared" ref="F4:F17" si="4">IF(E4&lt;D4,1,0)</f>
        <v>0</v>
      </c>
      <c r="G4" s="57">
        <f t="shared" ref="G4:G17" si="5">IF(F4=1,D4-E4,E4-D4)</f>
        <v>2.1759259259259128E-5</v>
      </c>
      <c r="H4" s="50">
        <v>2.0370370370370369E-4</v>
      </c>
      <c r="I4" s="40">
        <v>4.4444444444444441E-4</v>
      </c>
      <c r="J4" s="40">
        <v>7.8819444444444455E-4</v>
      </c>
      <c r="K4" s="40">
        <v>9.1435185185185185E-4</v>
      </c>
      <c r="L4" s="40">
        <v>1.4096064814814815E-3</v>
      </c>
      <c r="M4" s="40">
        <v>1.905324074074074E-3</v>
      </c>
      <c r="N4" s="40">
        <v>2.3960648148148148E-3</v>
      </c>
      <c r="O4" s="40">
        <v>2.8947916666666666E-3</v>
      </c>
      <c r="P4" s="40">
        <v>3.3703703703703704E-3</v>
      </c>
      <c r="Q4" s="89">
        <v>1</v>
      </c>
      <c r="R4" s="64">
        <f t="shared" si="0"/>
        <v>2.0370370370370369E-4</v>
      </c>
      <c r="S4" s="38">
        <f t="shared" si="1"/>
        <v>2.4074074074074072E-4</v>
      </c>
      <c r="T4" s="38">
        <f t="shared" si="1"/>
        <v>3.4375000000000014E-4</v>
      </c>
      <c r="U4" s="65">
        <f t="shared" si="1"/>
        <v>1.2615740740740729E-4</v>
      </c>
      <c r="V4" s="71">
        <f t="shared" si="2"/>
        <v>4.4444444444444441E-4</v>
      </c>
      <c r="W4" s="12">
        <f t="shared" si="3"/>
        <v>4.6990740740740744E-4</v>
      </c>
      <c r="X4" s="12">
        <f>L4-K4</f>
        <v>4.9525462962962967E-4</v>
      </c>
      <c r="Y4" s="12">
        <f>M4-L4</f>
        <v>4.9571759259259252E-4</v>
      </c>
      <c r="Z4" s="12">
        <f>N4-M4</f>
        <v>4.9074074074074081E-4</v>
      </c>
      <c r="AA4" s="12">
        <f>O4-N4</f>
        <v>4.9872685185185176E-4</v>
      </c>
      <c r="AB4" s="12">
        <f>P4-O4</f>
        <v>4.7557870370370375E-4</v>
      </c>
      <c r="AC4" s="12">
        <f>E4-P4</f>
        <v>4.6793981481481513E-4</v>
      </c>
      <c r="AD4" s="75"/>
      <c r="AE4" s="79" t="s">
        <v>34</v>
      </c>
    </row>
    <row r="5" spans="1:31" ht="20.25" customHeight="1" x14ac:dyDescent="0.2">
      <c r="A5" s="56">
        <v>11</v>
      </c>
      <c r="B5" s="13" t="s">
        <v>18</v>
      </c>
      <c r="C5" s="13" t="s">
        <v>25</v>
      </c>
      <c r="D5" s="14">
        <v>8.8935185185185178E-4</v>
      </c>
      <c r="E5" s="15">
        <v>8.9780092592592591E-4</v>
      </c>
      <c r="F5" s="16">
        <f t="shared" si="4"/>
        <v>0</v>
      </c>
      <c r="G5" s="57">
        <f t="shared" si="5"/>
        <v>8.4490740740741314E-6</v>
      </c>
      <c r="H5" s="49">
        <v>1.9791666666666669E-4</v>
      </c>
      <c r="I5" s="11">
        <v>4.3506944444444447E-4</v>
      </c>
      <c r="J5" s="11">
        <v>6.5046296296296304E-4</v>
      </c>
      <c r="K5" s="11">
        <v>8.9780092592592591E-4</v>
      </c>
      <c r="L5" s="11"/>
      <c r="M5" s="11"/>
      <c r="N5" s="11"/>
      <c r="O5" s="11"/>
      <c r="P5" s="11"/>
      <c r="Q5" s="88">
        <v>1</v>
      </c>
      <c r="R5" s="64">
        <f t="shared" si="0"/>
        <v>1.9791666666666669E-4</v>
      </c>
      <c r="S5" s="38">
        <f t="shared" si="1"/>
        <v>2.3715277777777778E-4</v>
      </c>
      <c r="T5" s="38">
        <f t="shared" si="1"/>
        <v>2.1539351851851857E-4</v>
      </c>
      <c r="U5" s="65">
        <f t="shared" si="1"/>
        <v>2.4733796296296288E-4</v>
      </c>
      <c r="V5" s="71">
        <f t="shared" si="2"/>
        <v>4.3506944444444447E-4</v>
      </c>
      <c r="W5" s="12">
        <f t="shared" si="3"/>
        <v>4.6273148148148145E-4</v>
      </c>
      <c r="X5" s="12"/>
      <c r="Y5" s="12"/>
      <c r="Z5" s="43"/>
      <c r="AA5" s="43"/>
      <c r="AB5" s="43"/>
      <c r="AC5" s="43"/>
      <c r="AD5" s="75"/>
      <c r="AE5" s="78"/>
    </row>
    <row r="6" spans="1:31" ht="20.25" customHeight="1" x14ac:dyDescent="0.2">
      <c r="A6" s="56">
        <v>15</v>
      </c>
      <c r="B6" s="13" t="s">
        <v>18</v>
      </c>
      <c r="C6" s="13" t="s">
        <v>24</v>
      </c>
      <c r="D6" s="14">
        <v>1.0729166666666667E-3</v>
      </c>
      <c r="E6" s="15">
        <v>1.092361111111111E-3</v>
      </c>
      <c r="F6" s="16">
        <f t="shared" si="4"/>
        <v>0</v>
      </c>
      <c r="G6" s="57">
        <f t="shared" si="5"/>
        <v>1.9444444444444327E-5</v>
      </c>
      <c r="H6" s="49">
        <v>2.4189814814814812E-4</v>
      </c>
      <c r="I6" s="11">
        <v>5.3703703703703704E-4</v>
      </c>
      <c r="J6" s="11">
        <v>7.9861111111111105E-4</v>
      </c>
      <c r="K6" s="11">
        <v>1.092361111111111E-3</v>
      </c>
      <c r="L6" s="11"/>
      <c r="M6" s="11"/>
      <c r="N6" s="11"/>
      <c r="O6" s="11"/>
      <c r="P6" s="11"/>
      <c r="Q6" s="88">
        <v>3</v>
      </c>
      <c r="R6" s="64">
        <f t="shared" si="0"/>
        <v>2.4189814814814812E-4</v>
      </c>
      <c r="S6" s="38">
        <f t="shared" si="1"/>
        <v>2.9513888888888895E-4</v>
      </c>
      <c r="T6" s="38">
        <f t="shared" si="1"/>
        <v>2.6157407407407401E-4</v>
      </c>
      <c r="U6" s="65">
        <f t="shared" si="1"/>
        <v>2.9374999999999996E-4</v>
      </c>
      <c r="V6" s="71">
        <f t="shared" si="2"/>
        <v>5.3703703703703704E-4</v>
      </c>
      <c r="W6" s="12">
        <f t="shared" si="3"/>
        <v>5.5532407407407397E-4</v>
      </c>
      <c r="X6" s="12"/>
      <c r="Y6" s="12"/>
      <c r="Z6" s="43"/>
      <c r="AA6" s="43"/>
      <c r="AB6" s="43"/>
      <c r="AC6" s="43"/>
      <c r="AD6" s="75"/>
      <c r="AE6" s="78"/>
    </row>
    <row r="7" spans="1:31" ht="20.25" customHeight="1" x14ac:dyDescent="0.2">
      <c r="A7" s="56">
        <v>25</v>
      </c>
      <c r="B7" s="13" t="s">
        <v>18</v>
      </c>
      <c r="C7" s="13" t="s">
        <v>19</v>
      </c>
      <c r="D7" s="14">
        <v>2.3098379629629628E-3</v>
      </c>
      <c r="E7" s="15">
        <v>2.2371527777777776E-3</v>
      </c>
      <c r="F7" s="16">
        <f t="shared" si="4"/>
        <v>1</v>
      </c>
      <c r="G7" s="57">
        <f t="shared" si="5"/>
        <v>7.2685185185185179E-5</v>
      </c>
      <c r="H7" s="49">
        <v>2.2569444444444446E-4</v>
      </c>
      <c r="I7" s="11">
        <v>5.2141203703703692E-4</v>
      </c>
      <c r="J7" s="11">
        <v>7.9282407407407394E-4</v>
      </c>
      <c r="K7" s="11">
        <v>1.1017361111111111E-3</v>
      </c>
      <c r="L7" s="11">
        <v>1.7658564814814813E-3</v>
      </c>
      <c r="M7" s="11">
        <v>2.2371527777777776E-3</v>
      </c>
      <c r="N7" s="11"/>
      <c r="O7" s="11"/>
      <c r="P7" s="11"/>
      <c r="Q7" s="88">
        <v>2</v>
      </c>
      <c r="R7" s="64">
        <f t="shared" si="0"/>
        <v>2.2569444444444446E-4</v>
      </c>
      <c r="S7" s="38">
        <f t="shared" si="1"/>
        <v>2.9571759259259243E-4</v>
      </c>
      <c r="T7" s="38">
        <f t="shared" si="1"/>
        <v>2.7141203703703702E-4</v>
      </c>
      <c r="U7" s="65">
        <f t="shared" si="1"/>
        <v>3.0891203703703712E-4</v>
      </c>
      <c r="V7" s="71">
        <f t="shared" si="2"/>
        <v>5.2141203703703692E-4</v>
      </c>
      <c r="W7" s="12">
        <f t="shared" si="3"/>
        <v>5.8032407407407414E-4</v>
      </c>
      <c r="X7" s="12">
        <f>L7-K7</f>
        <v>6.6412037037037026E-4</v>
      </c>
      <c r="Y7" s="12">
        <f>M7-L7</f>
        <v>4.7129629629629626E-4</v>
      </c>
      <c r="Z7" s="43"/>
      <c r="AA7" s="43"/>
      <c r="AB7" s="43"/>
      <c r="AC7" s="43"/>
      <c r="AD7" s="75"/>
      <c r="AE7" s="78"/>
    </row>
    <row r="8" spans="1:31" ht="20.25" customHeight="1" thickBot="1" x14ac:dyDescent="0.25">
      <c r="A8" s="59">
        <v>27</v>
      </c>
      <c r="B8" s="26" t="s">
        <v>18</v>
      </c>
      <c r="C8" s="26" t="s">
        <v>17</v>
      </c>
      <c r="D8" s="27">
        <v>1.8967592592592595E-3</v>
      </c>
      <c r="E8" s="28">
        <v>1.856712962962963E-3</v>
      </c>
      <c r="F8" s="24">
        <f t="shared" si="4"/>
        <v>1</v>
      </c>
      <c r="G8" s="60">
        <f t="shared" si="5"/>
        <v>4.0046296296296488E-5</v>
      </c>
      <c r="H8" s="51">
        <v>2.0023148148148146E-4</v>
      </c>
      <c r="I8" s="29">
        <v>4.4189814814814813E-4</v>
      </c>
      <c r="J8" s="29">
        <v>6.6087962962962964E-4</v>
      </c>
      <c r="K8" s="29">
        <v>9.156250000000001E-4</v>
      </c>
      <c r="L8" s="29">
        <v>1.3953703703703704E-3</v>
      </c>
      <c r="M8" s="29">
        <v>1.856712962962963E-3</v>
      </c>
      <c r="N8" s="29"/>
      <c r="O8" s="29"/>
      <c r="P8" s="29"/>
      <c r="Q8" s="90">
        <v>1</v>
      </c>
      <c r="R8" s="66">
        <f t="shared" si="0"/>
        <v>2.0023148148148146E-4</v>
      </c>
      <c r="S8" s="39">
        <f t="shared" si="1"/>
        <v>2.4166666666666667E-4</v>
      </c>
      <c r="T8" s="39">
        <f t="shared" si="1"/>
        <v>2.1898148148148151E-4</v>
      </c>
      <c r="U8" s="67">
        <f t="shared" si="1"/>
        <v>2.5474537037037046E-4</v>
      </c>
      <c r="V8" s="72">
        <f t="shared" si="2"/>
        <v>4.4189814814814813E-4</v>
      </c>
      <c r="W8" s="25">
        <f t="shared" si="3"/>
        <v>4.7372685185185197E-4</v>
      </c>
      <c r="X8" s="25">
        <f>L8-K8</f>
        <v>4.7974537037037029E-4</v>
      </c>
      <c r="Y8" s="25">
        <f>M8-L8</f>
        <v>4.6134259259259262E-4</v>
      </c>
      <c r="Z8" s="45"/>
      <c r="AA8" s="45"/>
      <c r="AB8" s="45"/>
      <c r="AC8" s="45"/>
      <c r="AD8" s="76"/>
      <c r="AE8" s="79" t="s">
        <v>34</v>
      </c>
    </row>
    <row r="9" spans="1:31" ht="20.25" customHeight="1" x14ac:dyDescent="0.2">
      <c r="A9" s="61">
        <v>1</v>
      </c>
      <c r="B9" s="17" t="s">
        <v>20</v>
      </c>
      <c r="C9" s="17" t="s">
        <v>21</v>
      </c>
      <c r="D9" s="18">
        <v>4.2638888888888897E-4</v>
      </c>
      <c r="E9" s="19">
        <v>4.1516203703703702E-4</v>
      </c>
      <c r="F9" s="20">
        <f t="shared" si="4"/>
        <v>1</v>
      </c>
      <c r="G9" s="62">
        <f t="shared" si="5"/>
        <v>1.1226851851851947E-5</v>
      </c>
      <c r="H9" s="52">
        <v>1.8402777777777778E-4</v>
      </c>
      <c r="I9" s="21">
        <v>4.1516203703703702E-4</v>
      </c>
      <c r="J9" s="21"/>
      <c r="K9" s="21"/>
      <c r="L9" s="21"/>
      <c r="M9" s="21"/>
      <c r="N9" s="21"/>
      <c r="O9" s="21"/>
      <c r="P9" s="21"/>
      <c r="Q9" s="91">
        <v>1</v>
      </c>
      <c r="R9" s="68">
        <f t="shared" si="0"/>
        <v>1.8402777777777778E-4</v>
      </c>
      <c r="S9" s="41">
        <f t="shared" ref="S9:S17" si="6">I9-H9</f>
        <v>2.3113425925925924E-4</v>
      </c>
      <c r="T9" s="41"/>
      <c r="U9" s="69"/>
      <c r="V9" s="82">
        <f t="shared" si="2"/>
        <v>4.1516203703703702E-4</v>
      </c>
      <c r="W9" s="31"/>
      <c r="X9" s="31"/>
      <c r="Y9" s="31"/>
      <c r="Z9" s="83"/>
      <c r="AA9" s="83"/>
      <c r="AB9" s="83"/>
      <c r="AC9" s="83"/>
      <c r="AD9" s="84"/>
      <c r="AE9" s="85"/>
    </row>
    <row r="10" spans="1:31" ht="20.25" customHeight="1" x14ac:dyDescent="0.2">
      <c r="A10" s="56">
        <v>5</v>
      </c>
      <c r="B10" s="13" t="s">
        <v>20</v>
      </c>
      <c r="C10" s="13" t="s">
        <v>23</v>
      </c>
      <c r="D10" s="14">
        <v>4.9085648148148144E-4</v>
      </c>
      <c r="E10" s="15">
        <v>4.7476851851851863E-4</v>
      </c>
      <c r="F10" s="16">
        <f t="shared" si="4"/>
        <v>1</v>
      </c>
      <c r="G10" s="57">
        <f t="shared" si="5"/>
        <v>1.6087962962962811E-5</v>
      </c>
      <c r="H10" s="49">
        <v>2.0254629629629629E-4</v>
      </c>
      <c r="I10" s="11">
        <v>4.7476851851851863E-4</v>
      </c>
      <c r="J10" s="11"/>
      <c r="K10" s="11"/>
      <c r="L10" s="11"/>
      <c r="M10" s="11"/>
      <c r="N10" s="11"/>
      <c r="O10" s="11"/>
      <c r="P10" s="11"/>
      <c r="Q10" s="88">
        <v>1</v>
      </c>
      <c r="R10" s="64">
        <f t="shared" si="0"/>
        <v>2.0254629629629629E-4</v>
      </c>
      <c r="S10" s="38">
        <f t="shared" si="6"/>
        <v>2.7222222222222231E-4</v>
      </c>
      <c r="T10" s="5"/>
      <c r="U10" s="35"/>
      <c r="V10" s="71">
        <f t="shared" si="2"/>
        <v>4.7476851851851863E-4</v>
      </c>
      <c r="W10" s="12"/>
      <c r="X10" s="12"/>
      <c r="Y10" s="12"/>
      <c r="Z10" s="43"/>
      <c r="AA10" s="43"/>
      <c r="AB10" s="43"/>
      <c r="AC10" s="43"/>
      <c r="AD10" s="75"/>
      <c r="AE10" s="78"/>
    </row>
    <row r="11" spans="1:31" ht="20.25" customHeight="1" x14ac:dyDescent="0.2">
      <c r="A11" s="56">
        <v>11</v>
      </c>
      <c r="B11" s="13" t="s">
        <v>20</v>
      </c>
      <c r="C11" s="13" t="s">
        <v>25</v>
      </c>
      <c r="D11" s="14">
        <v>9.6354166666666669E-4</v>
      </c>
      <c r="E11" s="15">
        <v>9.465277777777778E-4</v>
      </c>
      <c r="F11" s="16">
        <f t="shared" si="4"/>
        <v>1</v>
      </c>
      <c r="G11" s="57">
        <f t="shared" si="5"/>
        <v>1.7013888888888894E-5</v>
      </c>
      <c r="H11" s="49">
        <v>1.8749999999999998E-4</v>
      </c>
      <c r="I11" s="11">
        <v>4.4363425925925923E-4</v>
      </c>
      <c r="J11" s="11">
        <v>6.7245370370370375E-4</v>
      </c>
      <c r="K11" s="11">
        <v>9.465277777777778E-4</v>
      </c>
      <c r="L11" s="11"/>
      <c r="M11" s="11"/>
      <c r="N11" s="11"/>
      <c r="O11" s="11"/>
      <c r="P11" s="11"/>
      <c r="Q11" s="88">
        <v>3</v>
      </c>
      <c r="R11" s="64">
        <f t="shared" si="0"/>
        <v>1.8749999999999998E-4</v>
      </c>
      <c r="S11" s="38">
        <f t="shared" si="6"/>
        <v>2.5613425925925923E-4</v>
      </c>
      <c r="T11" s="38">
        <f>J11-I11</f>
        <v>2.2881944444444452E-4</v>
      </c>
      <c r="U11" s="65">
        <f>K11-J11</f>
        <v>2.7407407407407404E-4</v>
      </c>
      <c r="V11" s="71">
        <f t="shared" si="2"/>
        <v>4.4363425925925923E-4</v>
      </c>
      <c r="W11" s="12">
        <f>K11-I11</f>
        <v>5.0289351851851862E-4</v>
      </c>
      <c r="X11" s="12"/>
      <c r="Y11" s="12"/>
      <c r="Z11" s="43"/>
      <c r="AA11" s="43"/>
      <c r="AB11" s="43"/>
      <c r="AC11" s="43"/>
      <c r="AD11" s="75"/>
      <c r="AE11" s="78"/>
    </row>
    <row r="12" spans="1:31" ht="20.25" customHeight="1" x14ac:dyDescent="0.2">
      <c r="A12" s="56">
        <v>15</v>
      </c>
      <c r="B12" s="13" t="s">
        <v>20</v>
      </c>
      <c r="C12" s="13" t="s">
        <v>24</v>
      </c>
      <c r="D12" s="14">
        <v>1.021412037037037E-3</v>
      </c>
      <c r="E12" s="15">
        <v>1.0298611111111112E-3</v>
      </c>
      <c r="F12" s="16">
        <f t="shared" si="4"/>
        <v>0</v>
      </c>
      <c r="G12" s="57">
        <f t="shared" si="5"/>
        <v>8.4490740740741314E-6</v>
      </c>
      <c r="H12" s="49">
        <v>2.0486111111111109E-4</v>
      </c>
      <c r="I12" s="11">
        <v>4.8530092592592592E-4</v>
      </c>
      <c r="J12" s="11">
        <v>7.361111111111111E-4</v>
      </c>
      <c r="K12" s="11">
        <v>1.0298611111111112E-3</v>
      </c>
      <c r="L12" s="11"/>
      <c r="M12" s="11"/>
      <c r="N12" s="11"/>
      <c r="O12" s="11"/>
      <c r="P12" s="11"/>
      <c r="Q12" s="88">
        <v>1</v>
      </c>
      <c r="R12" s="64">
        <f t="shared" si="0"/>
        <v>2.0486111111111109E-4</v>
      </c>
      <c r="S12" s="38">
        <f t="shared" si="6"/>
        <v>2.8043981481481485E-4</v>
      </c>
      <c r="T12" s="38">
        <f>J12-I12</f>
        <v>2.5081018518518519E-4</v>
      </c>
      <c r="U12" s="65">
        <f>K12-J12</f>
        <v>2.9375000000000007E-4</v>
      </c>
      <c r="V12" s="71">
        <f t="shared" si="2"/>
        <v>4.8530092592592592E-4</v>
      </c>
      <c r="W12" s="12">
        <f>K12-I12</f>
        <v>5.4456018518518525E-4</v>
      </c>
      <c r="X12" s="12"/>
      <c r="Y12" s="12"/>
      <c r="Z12" s="43"/>
      <c r="AA12" s="43"/>
      <c r="AB12" s="43"/>
      <c r="AC12" s="43"/>
      <c r="AD12" s="75"/>
      <c r="AE12" s="78"/>
    </row>
    <row r="13" spans="1:31" ht="20.25" customHeight="1" x14ac:dyDescent="0.2">
      <c r="A13" s="56">
        <v>21</v>
      </c>
      <c r="B13" s="13" t="s">
        <v>20</v>
      </c>
      <c r="C13" s="13" t="s">
        <v>28</v>
      </c>
      <c r="D13" s="14">
        <v>4.585648148148148E-4</v>
      </c>
      <c r="E13" s="15">
        <v>4.5532407407407414E-4</v>
      </c>
      <c r="F13" s="16">
        <f t="shared" si="4"/>
        <v>1</v>
      </c>
      <c r="G13" s="57">
        <f t="shared" si="5"/>
        <v>3.2407407407406669E-6</v>
      </c>
      <c r="H13" s="49">
        <v>1.9791666666666669E-4</v>
      </c>
      <c r="I13" s="11">
        <v>4.5532407407407414E-4</v>
      </c>
      <c r="J13" s="11"/>
      <c r="K13" s="11"/>
      <c r="L13" s="11"/>
      <c r="M13" s="11"/>
      <c r="N13" s="11"/>
      <c r="O13" s="11"/>
      <c r="P13" s="11"/>
      <c r="Q13" s="88">
        <v>1</v>
      </c>
      <c r="R13" s="64">
        <f t="shared" si="0"/>
        <v>1.9791666666666669E-4</v>
      </c>
      <c r="S13" s="38">
        <f t="shared" si="6"/>
        <v>2.5740740740740748E-4</v>
      </c>
      <c r="T13" s="5"/>
      <c r="U13" s="35"/>
      <c r="V13" s="71">
        <f t="shared" si="2"/>
        <v>4.5532407407407414E-4</v>
      </c>
      <c r="W13" s="12"/>
      <c r="X13" s="12"/>
      <c r="Y13" s="12"/>
      <c r="Z13" s="43"/>
      <c r="AA13" s="43"/>
      <c r="AB13" s="43"/>
      <c r="AC13" s="43"/>
      <c r="AD13" s="75"/>
      <c r="AE13" s="78"/>
    </row>
    <row r="14" spans="1:31" ht="20.25" customHeight="1" thickBot="1" x14ac:dyDescent="0.25">
      <c r="A14" s="59">
        <v>25</v>
      </c>
      <c r="B14" s="26" t="s">
        <v>20</v>
      </c>
      <c r="C14" s="26" t="s">
        <v>19</v>
      </c>
      <c r="D14" s="27">
        <v>2.275925925925926E-3</v>
      </c>
      <c r="E14" s="28">
        <v>2.2689814814814816E-3</v>
      </c>
      <c r="F14" s="24">
        <f t="shared" si="4"/>
        <v>1</v>
      </c>
      <c r="G14" s="60">
        <f t="shared" si="5"/>
        <v>6.9444444444444024E-6</v>
      </c>
      <c r="H14" s="51">
        <v>2.1296296296296295E-4</v>
      </c>
      <c r="I14" s="29">
        <v>5.0914351851851858E-4</v>
      </c>
      <c r="J14" s="29">
        <v>7.7546296296296304E-4</v>
      </c>
      <c r="K14" s="29">
        <v>1.0668981481481482E-3</v>
      </c>
      <c r="L14" s="29">
        <v>1.75E-3</v>
      </c>
      <c r="M14" s="29">
        <v>2.2689814814814816E-3</v>
      </c>
      <c r="N14" s="29"/>
      <c r="O14" s="29"/>
      <c r="P14" s="29"/>
      <c r="Q14" s="90">
        <v>3</v>
      </c>
      <c r="R14" s="66">
        <f t="shared" si="0"/>
        <v>2.1296296296296295E-4</v>
      </c>
      <c r="S14" s="39">
        <f t="shared" si="6"/>
        <v>2.9618055555555561E-4</v>
      </c>
      <c r="T14" s="39">
        <f>J14-I14</f>
        <v>2.6631944444444446E-4</v>
      </c>
      <c r="U14" s="67">
        <f>K14-J14</f>
        <v>2.9143518518518516E-4</v>
      </c>
      <c r="V14" s="72">
        <f t="shared" si="2"/>
        <v>5.0914351851851858E-4</v>
      </c>
      <c r="W14" s="25">
        <f>K14-I14</f>
        <v>5.5775462962962962E-4</v>
      </c>
      <c r="X14" s="25">
        <f>L14-K14</f>
        <v>6.8310185185185184E-4</v>
      </c>
      <c r="Y14" s="25">
        <f>M14-L14</f>
        <v>5.1898148148148159E-4</v>
      </c>
      <c r="Z14" s="45"/>
      <c r="AA14" s="45"/>
      <c r="AB14" s="45"/>
      <c r="AC14" s="45"/>
      <c r="AD14" s="76"/>
      <c r="AE14" s="80"/>
    </row>
    <row r="15" spans="1:31" ht="20.25" customHeight="1" x14ac:dyDescent="0.2">
      <c r="A15" s="61">
        <v>2</v>
      </c>
      <c r="B15" s="17" t="s">
        <v>22</v>
      </c>
      <c r="C15" s="17" t="s">
        <v>21</v>
      </c>
      <c r="D15" s="18">
        <v>5.6597222222222216E-4</v>
      </c>
      <c r="E15" s="19">
        <v>6.6111111111111101E-4</v>
      </c>
      <c r="F15" s="20">
        <f t="shared" si="4"/>
        <v>0</v>
      </c>
      <c r="G15" s="62">
        <f t="shared" si="5"/>
        <v>9.5138888888888855E-5</v>
      </c>
      <c r="H15" s="52">
        <v>3.0555555555555555E-4</v>
      </c>
      <c r="I15" s="21">
        <v>6.613425925925926E-4</v>
      </c>
      <c r="J15" s="21"/>
      <c r="K15" s="21"/>
      <c r="L15" s="21"/>
      <c r="M15" s="21"/>
      <c r="N15" s="21"/>
      <c r="O15" s="21"/>
      <c r="P15" s="21"/>
      <c r="Q15" s="91">
        <v>3</v>
      </c>
      <c r="R15" s="68">
        <f t="shared" si="0"/>
        <v>3.0555555555555555E-4</v>
      </c>
      <c r="S15" s="41">
        <f t="shared" si="6"/>
        <v>3.5578703703703705E-4</v>
      </c>
      <c r="T15" s="22"/>
      <c r="U15" s="36"/>
      <c r="V15" s="73">
        <f t="shared" si="2"/>
        <v>6.613425925925926E-4</v>
      </c>
      <c r="W15" s="23"/>
      <c r="X15" s="23"/>
      <c r="Y15" s="23"/>
      <c r="Z15" s="44"/>
      <c r="AA15" s="44"/>
      <c r="AB15" s="44"/>
      <c r="AC15" s="44"/>
      <c r="AD15" s="77" t="s">
        <v>43</v>
      </c>
      <c r="AE15" s="81"/>
    </row>
    <row r="16" spans="1:31" ht="20.25" customHeight="1" x14ac:dyDescent="0.2">
      <c r="A16" s="56">
        <v>14</v>
      </c>
      <c r="B16" s="13" t="s">
        <v>22</v>
      </c>
      <c r="C16" s="13" t="s">
        <v>26</v>
      </c>
      <c r="D16" s="14">
        <v>6.1504629629629637E-4</v>
      </c>
      <c r="E16" s="15">
        <v>6.6087962962962964E-4</v>
      </c>
      <c r="F16" s="16">
        <f t="shared" si="4"/>
        <v>0</v>
      </c>
      <c r="G16" s="57">
        <f t="shared" si="5"/>
        <v>4.5833333333333273E-5</v>
      </c>
      <c r="H16" s="49">
        <v>2.9976851851851849E-4</v>
      </c>
      <c r="I16" s="11">
        <v>6.6087962962962964E-4</v>
      </c>
      <c r="J16" s="11"/>
      <c r="K16" s="11"/>
      <c r="L16" s="11"/>
      <c r="M16" s="11"/>
      <c r="N16" s="11"/>
      <c r="O16" s="11"/>
      <c r="P16" s="11"/>
      <c r="Q16" s="88">
        <v>1</v>
      </c>
      <c r="R16" s="64">
        <f t="shared" si="0"/>
        <v>2.9976851851851849E-4</v>
      </c>
      <c r="S16" s="38">
        <f t="shared" si="6"/>
        <v>3.6111111111111115E-4</v>
      </c>
      <c r="T16" s="5"/>
      <c r="U16" s="35"/>
      <c r="V16" s="71">
        <f t="shared" si="2"/>
        <v>6.6087962962962964E-4</v>
      </c>
      <c r="W16" s="12"/>
      <c r="X16" s="12"/>
      <c r="Y16" s="12"/>
      <c r="Z16" s="43"/>
      <c r="AA16" s="43"/>
      <c r="AB16" s="43"/>
      <c r="AC16" s="43"/>
      <c r="AD16" s="75"/>
      <c r="AE16" s="78"/>
    </row>
    <row r="17" spans="1:31" ht="20.25" customHeight="1" thickBot="1" x14ac:dyDescent="0.25">
      <c r="A17" s="59">
        <v>22</v>
      </c>
      <c r="B17" s="26" t="s">
        <v>22</v>
      </c>
      <c r="C17" s="26" t="s">
        <v>28</v>
      </c>
      <c r="D17" s="27">
        <v>6.3182870370370378E-4</v>
      </c>
      <c r="E17" s="28">
        <v>6.6273148148148148E-4</v>
      </c>
      <c r="F17" s="24">
        <f t="shared" si="4"/>
        <v>0</v>
      </c>
      <c r="G17" s="60">
        <f t="shared" si="5"/>
        <v>3.0902777777777699E-5</v>
      </c>
      <c r="H17" s="51">
        <v>3.0555555555555555E-4</v>
      </c>
      <c r="I17" s="29">
        <v>6.6273148148148148E-4</v>
      </c>
      <c r="J17" s="29"/>
      <c r="K17" s="29"/>
      <c r="L17" s="29"/>
      <c r="M17" s="29"/>
      <c r="N17" s="29"/>
      <c r="O17" s="29"/>
      <c r="P17" s="29"/>
      <c r="Q17" s="90">
        <v>1</v>
      </c>
      <c r="R17" s="66">
        <f t="shared" si="0"/>
        <v>3.0555555555555555E-4</v>
      </c>
      <c r="S17" s="39">
        <f t="shared" si="6"/>
        <v>3.5717592592592593E-4</v>
      </c>
      <c r="T17" s="30"/>
      <c r="U17" s="37"/>
      <c r="V17" s="72">
        <f t="shared" si="2"/>
        <v>6.6273148148148148E-4</v>
      </c>
      <c r="W17" s="25"/>
      <c r="X17" s="25"/>
      <c r="Y17" s="25"/>
      <c r="Z17" s="45"/>
      <c r="AA17" s="45"/>
      <c r="AB17" s="45"/>
      <c r="AC17" s="45"/>
      <c r="AD17" s="76"/>
      <c r="AE17" s="80"/>
    </row>
    <row r="18" spans="1:31" ht="20.25" customHeight="1" x14ac:dyDescent="0.2">
      <c r="A18" s="9"/>
      <c r="B18" s="9"/>
      <c r="C18" s="9"/>
      <c r="D18" s="32"/>
      <c r="E18" s="33"/>
      <c r="F18" s="9"/>
      <c r="G18" s="9"/>
      <c r="H18" s="34"/>
      <c r="I18" s="34"/>
      <c r="J18" s="34"/>
      <c r="K18" s="34"/>
      <c r="L18" s="34"/>
      <c r="M18" s="34"/>
      <c r="N18" s="34"/>
      <c r="O18" s="34"/>
      <c r="P18" s="34"/>
    </row>
    <row r="19" spans="1:31" ht="20.25" customHeight="1" x14ac:dyDescent="0.2">
      <c r="A19" s="9"/>
      <c r="B19" s="9"/>
      <c r="C19" s="9"/>
      <c r="D19" s="32"/>
      <c r="E19" s="33"/>
      <c r="F19" s="9"/>
      <c r="G19" s="9"/>
      <c r="H19" s="34"/>
      <c r="I19" s="34"/>
      <c r="J19" s="34"/>
      <c r="K19" s="34"/>
      <c r="L19" s="34"/>
      <c r="M19" s="34"/>
      <c r="N19" s="34"/>
      <c r="O19" s="34"/>
      <c r="P19" s="34"/>
    </row>
    <row r="20" spans="1:31" ht="20.25" customHeight="1" x14ac:dyDescent="0.2">
      <c r="A20" s="9"/>
      <c r="B20" s="9"/>
      <c r="C20" s="9"/>
      <c r="D20" s="32"/>
      <c r="E20" s="33"/>
      <c r="F20" s="9"/>
      <c r="G20" s="9"/>
      <c r="H20" s="34"/>
      <c r="I20" s="34"/>
      <c r="J20" s="34"/>
      <c r="K20" s="34"/>
      <c r="L20" s="34"/>
      <c r="M20" s="34"/>
      <c r="N20" s="34"/>
      <c r="O20" s="34"/>
      <c r="P20" s="34"/>
    </row>
    <row r="21" spans="1:31" ht="20.25" customHeight="1" x14ac:dyDescent="0.2">
      <c r="A21" s="9"/>
      <c r="B21" s="9"/>
      <c r="C21" s="9"/>
      <c r="D21" s="32"/>
      <c r="E21" s="33"/>
      <c r="F21" s="9"/>
      <c r="G21" s="9"/>
      <c r="H21" s="34"/>
      <c r="I21" s="34"/>
      <c r="J21" s="34"/>
      <c r="K21" s="34"/>
      <c r="L21" s="34"/>
      <c r="M21" s="34"/>
      <c r="N21" s="34"/>
      <c r="O21" s="34"/>
      <c r="P21" s="34"/>
    </row>
    <row r="22" spans="1:31" ht="20.25" customHeight="1" x14ac:dyDescent="0.2">
      <c r="A22" s="9"/>
      <c r="B22" s="9"/>
      <c r="C22" s="9"/>
      <c r="D22" s="32"/>
      <c r="E22" s="33"/>
      <c r="F22" s="9"/>
      <c r="G22" s="9"/>
      <c r="H22" s="34"/>
      <c r="I22" s="34"/>
      <c r="J22" s="34"/>
      <c r="K22" s="34"/>
      <c r="L22" s="34"/>
      <c r="M22" s="34"/>
      <c r="N22" s="34"/>
      <c r="O22" s="34"/>
      <c r="P22" s="34"/>
    </row>
    <row r="23" spans="1:31" ht="20.25" customHeight="1" x14ac:dyDescent="0.2">
      <c r="A23" s="9"/>
      <c r="B23" s="9"/>
      <c r="C23" s="9"/>
      <c r="D23" s="32"/>
      <c r="E23" s="33"/>
      <c r="F23" s="9"/>
      <c r="G23" s="9"/>
      <c r="H23" s="34"/>
      <c r="I23" s="34"/>
      <c r="J23" s="34"/>
      <c r="K23" s="34"/>
      <c r="L23" s="34"/>
      <c r="M23" s="34"/>
      <c r="N23" s="34"/>
      <c r="O23" s="34"/>
      <c r="P23" s="34"/>
    </row>
    <row r="24" spans="1:31" ht="20.25" customHeight="1" x14ac:dyDescent="0.2">
      <c r="A24" s="9"/>
      <c r="B24" s="9"/>
      <c r="C24" s="9"/>
      <c r="D24" s="32"/>
      <c r="E24" s="33"/>
      <c r="F24" s="9"/>
      <c r="G24" s="9"/>
      <c r="H24" s="34"/>
      <c r="I24" s="34"/>
      <c r="J24" s="34"/>
      <c r="K24" s="34"/>
      <c r="L24" s="34"/>
      <c r="M24" s="34"/>
      <c r="N24" s="34"/>
      <c r="O24" s="34"/>
      <c r="P24" s="34"/>
    </row>
  </sheetData>
  <sortState ref="B3:X82">
    <sortCondition ref="C3:C82"/>
    <sortCondition ref="B3:B82"/>
  </sortState>
  <mergeCells count="3">
    <mergeCell ref="V1:Y1"/>
    <mergeCell ref="E1:F1"/>
    <mergeCell ref="A1:C1"/>
  </mergeCells>
  <hyperlinks>
    <hyperlink ref="AE4" location="grafy!A1" display="graf"/>
    <hyperlink ref="AE8" location="grafy!A1" display="graf"/>
  </hyperlink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výsledky</vt:lpstr>
      <vt:lpstr>grafy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Štěpán Cagaň</dc:creator>
  <cp:lastModifiedBy>Štěpán Cagaň</cp:lastModifiedBy>
  <cp:lastPrinted>2015-11-30T13:24:00Z</cp:lastPrinted>
  <dcterms:created xsi:type="dcterms:W3CDTF">2015-04-07T10:20:17Z</dcterms:created>
  <dcterms:modified xsi:type="dcterms:W3CDTF">2015-12-09T10:00:20Z</dcterms:modified>
</cp:coreProperties>
</file>